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H9" i="3"/>
  <c r="G13" i="1"/>
  <c r="B13"/>
  <c r="A2" i="5"/>
  <c r="A2" i="4"/>
  <c r="E18" i="3" l="1"/>
  <c r="K6" i="1"/>
  <c r="I6"/>
  <c r="G6"/>
  <c r="B3" i="3"/>
  <c r="B2"/>
  <c r="A2"/>
  <c r="B6" i="4"/>
  <c r="B6" i="5" s="1"/>
  <c r="I15" i="3"/>
  <c r="B1"/>
  <c r="M6" i="1"/>
  <c r="B6" i="2"/>
  <c r="I9" i="3" l="1"/>
  <c r="E9" l="1"/>
  <c r="A2" i="2"/>
  <c r="G9" i="3" l="1"/>
</calcChain>
</file>

<file path=xl/sharedStrings.xml><?xml version="1.0" encoding="utf-8"?>
<sst xmlns="http://schemas.openxmlformats.org/spreadsheetml/2006/main" count="166" uniqueCount="85">
  <si>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</si>
  <si>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</si>
  <si>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</si>
  <si>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</si>
  <si>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</si>
  <si>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</si>
  <si>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</si>
  <si>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</si>
  <si>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</si>
  <si>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</si>
  <si>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</si>
  <si>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</si>
  <si>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</si>
  <si>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</si>
  <si>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</si>
  <si>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</si>
  <si>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</si>
  <si>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</si>
  <si>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</si>
  <si>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</si>
  <si>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</si>
  <si>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</si>
  <si>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</si>
  <si>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</si>
  <si>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</si>
  <si>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</si>
  <si>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</si>
  <si>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</si>
  <si>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</si>
  <si>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</si>
  <si>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</si>
  <si>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</si>
  <si>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</si>
  <si>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</si>
  <si>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</si>
  <si>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</si>
  <si>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</si>
  <si>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</si>
  <si>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</si>
  <si>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</si>
  <si>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</si>
  <si>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</si>
  <si>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</si>
  <si>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</si>
  <si>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</si>
  <si>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</si>
  <si>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</si>
  <si>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</si>
  <si>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</si>
  <si>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</si>
  <si>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</si>
  <si>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</si>
  <si>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</si>
  <si>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</si>
  <si>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</si>
  <si>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</si>
  <si>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</si>
  <si>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</si>
  <si>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</si>
  <si>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</si>
  <si>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</si>
  <si>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</si>
  <si>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</si>
  <si>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U, K</t>
  </si>
  <si>
    <t>Maksājumu iekasēšana</t>
  </si>
  <si>
    <t xml:space="preserve">atbilst normat. </t>
  </si>
  <si>
    <t>Respondents</t>
  </si>
  <si>
    <t>Melbārži</t>
  </si>
  <si>
    <t>Jaunpiebalgas novada pašvaldība</t>
  </si>
  <si>
    <t>Pašvaldība</t>
  </si>
  <si>
    <t>Ir lēmums</t>
  </si>
  <si>
    <t>Juanpiebalgas novada pašvaldība</t>
  </si>
  <si>
    <t>Gaujas upe</t>
  </si>
  <si>
    <t>Tiek nodotas Jaunpiebalgas NAI, kur tās tiek apstrādātas</t>
  </si>
  <si>
    <t>Fe = 1,72 mg/l (pēc urbuma pases)</t>
  </si>
  <si>
    <t xml:space="preserve">BIO - 50; q = 15,8 m3/dnn. </t>
  </si>
  <si>
    <t>atbilst normat. (Test.pārsk. Nr. 2297-16.09-11)</t>
  </si>
  <si>
    <t>Ir 2 KSS, nolietojums 40 %</t>
  </si>
  <si>
    <t xml:space="preserve">Izbūvēta jauna USS, ražība - 8,4 m3/h. </t>
  </si>
  <si>
    <t xml:space="preserve">Precīzs tīklu garums nav zināms (~1200m), sistēma ir nolietojusies; d = 150mm; materiāls - māls, ķets. </t>
  </si>
  <si>
    <t>L = 1980 m. Ūdensvada nolietojums 20 %</t>
  </si>
  <si>
    <t>Ūdensapgādes (980m) un kanalizācijas (300m) tīklu rekonstrukcijas.</t>
  </si>
  <si>
    <t>Jānis Smilgins e-pasts: komunalie@jaunpiebalga.lv ; tālr. 29182807</t>
  </si>
  <si>
    <t>2 artēziskās akas; q = 28,5 m3/dnn (no tām Nr 18793 - darba aka; Nr 20368 - rezerves aka)</t>
  </si>
  <si>
    <t>Jaunpiebalgas novads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</si>
</sst>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165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vertical="top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top"/>
    </xf>
    <xf numFmtId="0" fontId="0" fillId="0" borderId="13" xfId="0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right"/>
    </xf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3" xfId="0" applyFill="1" applyBorder="1" applyAlignment="1">
      <alignment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6" fillId="0" borderId="8" xfId="0" applyFont="1" applyFill="1" applyBorder="1" applyAlignment="1">
      <alignment horizontal="left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workbookViewId="0">
      <selection activeCell="A2" sqref="A2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79" t="s">
        <v>31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3" ht="18.75">
      <c r="A2" s="9" t="s">
        <v>84</v>
      </c>
    </row>
    <row r="3" spans="1:13" s="7" customFormat="1" ht="36" customHeight="1">
      <c r="A3" s="66" t="s">
        <v>0</v>
      </c>
      <c r="B3" s="66" t="s">
        <v>1</v>
      </c>
      <c r="C3" s="66" t="s">
        <v>2</v>
      </c>
      <c r="D3" s="66"/>
      <c r="E3" s="66"/>
      <c r="F3" s="66" t="s">
        <v>3</v>
      </c>
      <c r="G3" s="66"/>
      <c r="H3" s="66"/>
      <c r="I3" s="66"/>
      <c r="J3" s="66" t="s">
        <v>8</v>
      </c>
      <c r="K3" s="66"/>
      <c r="L3" s="66"/>
      <c r="M3" s="66"/>
    </row>
    <row r="4" spans="1:13" ht="31.5" customHeight="1">
      <c r="A4" s="67"/>
      <c r="B4" s="68"/>
      <c r="C4" s="70" t="s">
        <v>28</v>
      </c>
      <c r="D4" s="70" t="s">
        <v>29</v>
      </c>
      <c r="E4" s="70" t="s">
        <v>30</v>
      </c>
      <c r="F4" s="70" t="s">
        <v>4</v>
      </c>
      <c r="G4" s="70"/>
      <c r="H4" s="72" t="s">
        <v>5</v>
      </c>
      <c r="I4" s="73"/>
      <c r="J4" s="70" t="s">
        <v>4</v>
      </c>
      <c r="K4" s="70"/>
      <c r="L4" s="72" t="s">
        <v>5</v>
      </c>
      <c r="M4" s="73"/>
    </row>
    <row r="5" spans="1:13">
      <c r="A5" s="68"/>
      <c r="B5" s="69"/>
      <c r="C5" s="80"/>
      <c r="D5" s="71"/>
      <c r="E5" s="71"/>
      <c r="F5" s="52" t="s">
        <v>6</v>
      </c>
      <c r="G5" s="52" t="s">
        <v>7</v>
      </c>
      <c r="H5" s="52" t="s">
        <v>6</v>
      </c>
      <c r="I5" s="52" t="s">
        <v>7</v>
      </c>
      <c r="J5" s="52" t="s">
        <v>6</v>
      </c>
      <c r="K5" s="52" t="s">
        <v>7</v>
      </c>
      <c r="L5" s="52" t="s">
        <v>6</v>
      </c>
      <c r="M5" s="52" t="s">
        <v>7</v>
      </c>
    </row>
    <row r="6" spans="1:13">
      <c r="A6" s="52">
        <v>1</v>
      </c>
      <c r="B6" s="55" t="s">
        <v>67</v>
      </c>
      <c r="C6" s="56">
        <v>200</v>
      </c>
      <c r="D6" s="54">
        <v>200</v>
      </c>
      <c r="E6" s="51">
        <v>120</v>
      </c>
      <c r="F6" s="51">
        <v>120</v>
      </c>
      <c r="G6" s="10">
        <f>F6/D6</f>
        <v>0.6</v>
      </c>
      <c r="H6" s="52">
        <v>120</v>
      </c>
      <c r="I6" s="10">
        <f>H6/D6</f>
        <v>0.6</v>
      </c>
      <c r="J6" s="51">
        <v>110</v>
      </c>
      <c r="K6" s="10">
        <f>J6/D6</f>
        <v>0.55000000000000004</v>
      </c>
      <c r="L6" s="52">
        <v>110</v>
      </c>
      <c r="M6" s="11">
        <f>L6/D6</f>
        <v>0.55000000000000004</v>
      </c>
    </row>
    <row r="7" spans="1:13" hidden="1">
      <c r="A7" s="38"/>
      <c r="B7" s="30"/>
      <c r="C7" s="30"/>
      <c r="D7" s="30"/>
      <c r="E7" s="30"/>
      <c r="F7" s="30"/>
      <c r="G7" s="39"/>
      <c r="H7" s="38"/>
      <c r="I7" s="39"/>
      <c r="J7" s="30"/>
      <c r="K7" s="39"/>
      <c r="L7" s="38"/>
      <c r="M7" s="40"/>
    </row>
    <row r="8" spans="1:13" hidden="1">
      <c r="A8" s="38"/>
      <c r="B8" s="30"/>
      <c r="C8" s="30"/>
      <c r="D8" s="30"/>
      <c r="E8" s="30"/>
      <c r="F8" s="30"/>
      <c r="G8" s="39"/>
      <c r="H8" s="38"/>
      <c r="I8" s="39"/>
      <c r="J8" s="30"/>
      <c r="K8" s="39"/>
      <c r="L8" s="38"/>
      <c r="M8" s="40"/>
    </row>
    <row r="9" spans="1:13" ht="9" customHeight="1"/>
    <row r="10" spans="1:13" ht="35.25" customHeight="1">
      <c r="A10" s="66" t="s">
        <v>0</v>
      </c>
      <c r="B10" s="66" t="s">
        <v>1</v>
      </c>
      <c r="C10" s="70" t="s">
        <v>35</v>
      </c>
      <c r="D10" s="70"/>
      <c r="E10" s="70"/>
      <c r="F10" s="71"/>
      <c r="G10" s="72" t="s">
        <v>37</v>
      </c>
      <c r="H10" s="76"/>
      <c r="I10" s="73"/>
    </row>
    <row r="11" spans="1:13">
      <c r="A11" s="67"/>
      <c r="B11" s="68"/>
      <c r="C11" s="72" t="s">
        <v>10</v>
      </c>
      <c r="D11" s="74"/>
      <c r="E11" s="72" t="s">
        <v>11</v>
      </c>
      <c r="F11" s="75"/>
      <c r="G11" s="77" t="s">
        <v>42</v>
      </c>
      <c r="H11" s="77" t="s">
        <v>38</v>
      </c>
      <c r="I11" s="77" t="s">
        <v>43</v>
      </c>
    </row>
    <row r="12" spans="1:13" ht="47.25">
      <c r="A12" s="68"/>
      <c r="B12" s="69"/>
      <c r="C12" s="29" t="s">
        <v>36</v>
      </c>
      <c r="D12" s="52" t="s">
        <v>44</v>
      </c>
      <c r="E12" s="52" t="s">
        <v>36</v>
      </c>
      <c r="F12" s="52" t="s">
        <v>44</v>
      </c>
      <c r="G12" s="78"/>
      <c r="H12" s="78"/>
      <c r="I12" s="78"/>
    </row>
    <row r="13" spans="1:13">
      <c r="A13" s="52">
        <v>1</v>
      </c>
      <c r="B13" s="55" t="str">
        <f>B6</f>
        <v>Melbārži</v>
      </c>
      <c r="C13" s="56">
        <v>1</v>
      </c>
      <c r="D13" s="53">
        <v>2</v>
      </c>
      <c r="E13" s="52">
        <v>0</v>
      </c>
      <c r="F13" s="52">
        <v>0</v>
      </c>
      <c r="G13" s="11">
        <f>28/120</f>
        <v>0.23333333333333334</v>
      </c>
      <c r="H13" s="11">
        <v>1</v>
      </c>
      <c r="I13" s="11">
        <v>1</v>
      </c>
      <c r="J13" s="12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0:A12"/>
    <mergeCell ref="B10:B12"/>
    <mergeCell ref="E4:E5"/>
    <mergeCell ref="J3:M3"/>
    <mergeCell ref="J4:K4"/>
    <mergeCell ref="L4:M4"/>
    <mergeCell ref="D4:D5"/>
    <mergeCell ref="C10:F10"/>
    <mergeCell ref="C11:D11"/>
    <mergeCell ref="E11:F11"/>
    <mergeCell ref="G10:I10"/>
    <mergeCell ref="G11:G12"/>
    <mergeCell ref="H11:H12"/>
    <mergeCell ref="I11:I12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activeCell="D10" sqref="D10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32</v>
      </c>
    </row>
    <row r="2" spans="1:10" ht="18.75">
      <c r="A2" s="13" t="str">
        <f>+Nodrosinajums!A2</f>
        <v>Jaunpiebalgas novads</v>
      </c>
    </row>
    <row r="3" spans="1:10" s="35" customFormat="1" ht="18" customHeight="1">
      <c r="A3" s="57"/>
      <c r="B3" s="49"/>
      <c r="C3" s="48" t="s">
        <v>66</v>
      </c>
      <c r="D3" s="49" t="s">
        <v>82</v>
      </c>
      <c r="E3" s="49"/>
      <c r="F3" s="49"/>
      <c r="G3" s="49"/>
      <c r="H3" s="49"/>
      <c r="I3" s="49"/>
      <c r="J3" s="58"/>
    </row>
    <row r="4" spans="1:10" s="7" customFormat="1" ht="39.75" customHeight="1">
      <c r="A4" s="77" t="s">
        <v>0</v>
      </c>
      <c r="B4" s="77" t="s">
        <v>1</v>
      </c>
      <c r="C4" s="77"/>
      <c r="D4" s="86" t="s">
        <v>9</v>
      </c>
      <c r="E4" s="87"/>
      <c r="F4" s="83" t="s">
        <v>12</v>
      </c>
      <c r="G4" s="84"/>
      <c r="H4" s="84"/>
      <c r="I4" s="84"/>
      <c r="J4" s="85"/>
    </row>
    <row r="5" spans="1:10" ht="34.5" customHeight="1">
      <c r="A5" s="81"/>
      <c r="B5" s="82"/>
      <c r="C5" s="93"/>
      <c r="D5" s="88"/>
      <c r="E5" s="89"/>
      <c r="F5" s="28" t="s">
        <v>13</v>
      </c>
      <c r="G5" s="28" t="s">
        <v>33</v>
      </c>
      <c r="H5" s="28" t="s">
        <v>14</v>
      </c>
      <c r="I5" s="72" t="s">
        <v>64</v>
      </c>
      <c r="J5" s="92"/>
    </row>
    <row r="6" spans="1:10" s="30" customFormat="1" ht="54" customHeight="1">
      <c r="A6" s="46">
        <v>1</v>
      </c>
      <c r="B6" s="45" t="str">
        <f>+Nodrosinajums!B6</f>
        <v>Melbārži</v>
      </c>
      <c r="C6" s="45" t="s">
        <v>63</v>
      </c>
      <c r="D6" s="90" t="s">
        <v>68</v>
      </c>
      <c r="E6" s="91"/>
      <c r="F6" s="45" t="s">
        <v>69</v>
      </c>
      <c r="G6" s="45" t="s">
        <v>70</v>
      </c>
      <c r="H6" s="45" t="s">
        <v>71</v>
      </c>
      <c r="I6" s="90" t="s">
        <v>71</v>
      </c>
      <c r="J6" s="91"/>
    </row>
  </sheetData>
  <mergeCells count="8">
    <mergeCell ref="A4:A5"/>
    <mergeCell ref="B4:B5"/>
    <mergeCell ref="F4:J4"/>
    <mergeCell ref="D4:E5"/>
    <mergeCell ref="D6:E6"/>
    <mergeCell ref="I5:J5"/>
    <mergeCell ref="I6:J6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0"/>
  <sheetViews>
    <sheetView topLeftCell="B1" workbookViewId="0">
      <selection activeCell="H14" sqref="H14:M14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34</v>
      </c>
      <c r="B1" s="31" t="str">
        <f>+A1</f>
        <v>Ūdensapgādes un kanalizācijas pakalpojumu daudzums</v>
      </c>
    </row>
    <row r="2" spans="1:13" s="1" customFormat="1" ht="24" customHeight="1">
      <c r="A2" s="1" t="str">
        <f>+Nodrosinajums!A2</f>
        <v>Jaunpiebalgas novads</v>
      </c>
      <c r="B2" s="31" t="str">
        <f>Nodrosinajums!A2</f>
        <v>Jaunpiebalgas novads</v>
      </c>
    </row>
    <row r="3" spans="1:13" s="1" customFormat="1" ht="28.5" customHeight="1">
      <c r="A3" s="1" t="s">
        <v>45</v>
      </c>
      <c r="B3" s="31" t="str">
        <f>Nodrosinajums!B6</f>
        <v>Melbārži</v>
      </c>
    </row>
    <row r="4" spans="1:13" s="7" customFormat="1" ht="15.75">
      <c r="A4" s="66" t="s">
        <v>1</v>
      </c>
      <c r="B4" s="66" t="s">
        <v>15</v>
      </c>
      <c r="C4" s="66"/>
      <c r="D4" s="103" t="s">
        <v>10</v>
      </c>
      <c r="E4" s="104"/>
      <c r="F4" s="104"/>
      <c r="G4" s="104"/>
      <c r="H4" s="105"/>
      <c r="I4" s="105"/>
      <c r="J4" s="105"/>
      <c r="K4" s="105"/>
      <c r="L4" s="105"/>
      <c r="M4" s="106"/>
    </row>
    <row r="5" spans="1:13" s="7" customFormat="1" ht="33" customHeight="1">
      <c r="A5" s="66"/>
      <c r="B5" s="66"/>
      <c r="C5" s="66"/>
      <c r="D5" s="66" t="s">
        <v>16</v>
      </c>
      <c r="E5" s="66"/>
      <c r="F5" s="83" t="s">
        <v>22</v>
      </c>
      <c r="G5" s="85"/>
      <c r="H5" s="66" t="s">
        <v>19</v>
      </c>
      <c r="I5" s="66"/>
      <c r="J5" s="66"/>
      <c r="K5" s="66"/>
      <c r="L5" s="66"/>
      <c r="M5" s="66"/>
    </row>
    <row r="6" spans="1:13" s="7" customFormat="1" ht="33" customHeight="1">
      <c r="A6" s="66"/>
      <c r="B6" s="66"/>
      <c r="C6" s="66"/>
      <c r="D6" s="50" t="s">
        <v>17</v>
      </c>
      <c r="E6" s="50" t="s">
        <v>18</v>
      </c>
      <c r="F6" s="50" t="s">
        <v>17</v>
      </c>
      <c r="G6" s="50" t="s">
        <v>7</v>
      </c>
      <c r="H6" s="50" t="s">
        <v>21</v>
      </c>
      <c r="I6" s="50" t="s">
        <v>18</v>
      </c>
      <c r="J6" s="50" t="s">
        <v>20</v>
      </c>
      <c r="K6" s="50" t="s">
        <v>23</v>
      </c>
      <c r="L6" s="83" t="s">
        <v>40</v>
      </c>
      <c r="M6" s="96"/>
    </row>
    <row r="7" spans="1:13" s="6" customFormat="1" ht="15.75" hidden="1">
      <c r="A7" s="100"/>
      <c r="B7" s="59">
        <v>2008</v>
      </c>
      <c r="C7" s="60"/>
      <c r="D7" s="60" t="s">
        <v>27</v>
      </c>
      <c r="E7" s="60" t="s">
        <v>27</v>
      </c>
      <c r="F7" s="60" t="s">
        <v>27</v>
      </c>
      <c r="G7" s="60" t="s">
        <v>27</v>
      </c>
      <c r="H7" s="60" t="s">
        <v>27</v>
      </c>
      <c r="I7" s="60" t="s">
        <v>27</v>
      </c>
      <c r="J7" s="60" t="s">
        <v>27</v>
      </c>
      <c r="K7" s="60" t="s">
        <v>27</v>
      </c>
      <c r="L7" s="94" t="s">
        <v>27</v>
      </c>
      <c r="M7" s="95"/>
    </row>
    <row r="8" spans="1:13" s="6" customFormat="1" ht="15.75" hidden="1">
      <c r="A8" s="101"/>
      <c r="B8" s="59">
        <v>2009</v>
      </c>
      <c r="C8" s="60"/>
      <c r="D8" s="60" t="s">
        <v>27</v>
      </c>
      <c r="E8" s="60" t="s">
        <v>27</v>
      </c>
      <c r="F8" s="60" t="s">
        <v>27</v>
      </c>
      <c r="G8" s="60" t="s">
        <v>27</v>
      </c>
      <c r="H8" s="60" t="s">
        <v>27</v>
      </c>
      <c r="I8" s="60" t="s">
        <v>27</v>
      </c>
      <c r="J8" s="60" t="s">
        <v>27</v>
      </c>
      <c r="K8" s="60" t="s">
        <v>27</v>
      </c>
      <c r="L8" s="94" t="s">
        <v>27</v>
      </c>
      <c r="M8" s="95"/>
    </row>
    <row r="9" spans="1:13" s="6" customFormat="1" ht="15.75">
      <c r="A9" s="102"/>
      <c r="B9" s="59">
        <v>2010</v>
      </c>
      <c r="C9" s="60"/>
      <c r="D9" s="61">
        <v>10160</v>
      </c>
      <c r="E9" s="62">
        <f>+D9/365</f>
        <v>27.835616438356166</v>
      </c>
      <c r="F9" s="63">
        <v>190</v>
      </c>
      <c r="G9" s="64">
        <f>+F9/D9</f>
        <v>1.8700787401574805E-2</v>
      </c>
      <c r="H9" s="63">
        <f>D9-F9</f>
        <v>9970</v>
      </c>
      <c r="I9" s="62">
        <f>+H9/365</f>
        <v>27.315068493150687</v>
      </c>
      <c r="J9" s="63" t="s">
        <v>27</v>
      </c>
      <c r="K9" s="62" t="s">
        <v>27</v>
      </c>
      <c r="L9" s="94" t="s">
        <v>27</v>
      </c>
      <c r="M9" s="95"/>
    </row>
    <row r="10" spans="1:13" s="25" customFormat="1" ht="18.75" customHeight="1">
      <c r="A10" s="22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23"/>
    </row>
    <row r="11" spans="1:13" s="4" customFormat="1" ht="33.75" hidden="1" customHeight="1">
      <c r="A11" s="15"/>
      <c r="B11" s="15"/>
      <c r="C11" s="27"/>
      <c r="D11" s="15"/>
      <c r="E11" s="26"/>
      <c r="F11" s="97"/>
      <c r="G11" s="98"/>
      <c r="H11" s="98"/>
      <c r="I11" s="98"/>
      <c r="J11" s="98"/>
      <c r="K11" s="98"/>
      <c r="L11" s="98"/>
      <c r="M11" s="98"/>
    </row>
    <row r="12" spans="1:13" s="6" customFormat="1" ht="14.25" customHeight="1">
      <c r="B12" s="5"/>
    </row>
    <row r="13" spans="1:13" s="7" customFormat="1" ht="15.75">
      <c r="A13" s="66" t="s">
        <v>1</v>
      </c>
      <c r="B13" s="66" t="s">
        <v>15</v>
      </c>
      <c r="C13" s="66"/>
      <c r="D13" s="103" t="s">
        <v>11</v>
      </c>
      <c r="E13" s="104"/>
      <c r="F13" s="104"/>
      <c r="G13" s="104"/>
      <c r="H13" s="105"/>
      <c r="I13" s="105"/>
      <c r="J13" s="105"/>
      <c r="K13" s="105"/>
      <c r="L13" s="105"/>
      <c r="M13" s="106"/>
    </row>
    <row r="14" spans="1:13" s="7" customFormat="1" ht="57.75" customHeight="1">
      <c r="A14" s="66"/>
      <c r="B14" s="66"/>
      <c r="C14" s="66"/>
      <c r="D14" s="66" t="s">
        <v>39</v>
      </c>
      <c r="E14" s="66"/>
      <c r="F14" s="83" t="s">
        <v>24</v>
      </c>
      <c r="G14" s="85"/>
      <c r="H14" s="66" t="s">
        <v>25</v>
      </c>
      <c r="I14" s="66"/>
      <c r="J14" s="66"/>
      <c r="K14" s="66"/>
      <c r="L14" s="66"/>
      <c r="M14" s="66"/>
    </row>
    <row r="15" spans="1:13" s="7" customFormat="1" ht="33" customHeight="1">
      <c r="A15" s="66"/>
      <c r="B15" s="66"/>
      <c r="C15" s="66"/>
      <c r="D15" s="50" t="s">
        <v>17</v>
      </c>
      <c r="E15" s="50" t="s">
        <v>18</v>
      </c>
      <c r="F15" s="50" t="s">
        <v>17</v>
      </c>
      <c r="G15" s="50" t="s">
        <v>7</v>
      </c>
      <c r="H15" s="50" t="s">
        <v>21</v>
      </c>
      <c r="I15" s="50" t="str">
        <f>+I6</f>
        <v>m3/dnn</v>
      </c>
      <c r="J15" s="50" t="s">
        <v>26</v>
      </c>
      <c r="K15" s="50" t="s">
        <v>23</v>
      </c>
      <c r="L15" s="83" t="s">
        <v>41</v>
      </c>
      <c r="M15" s="96"/>
    </row>
    <row r="16" spans="1:13" s="6" customFormat="1" ht="15.75" hidden="1">
      <c r="A16" s="100"/>
      <c r="B16" s="59">
        <v>2008</v>
      </c>
      <c r="C16" s="60"/>
      <c r="D16" s="65" t="s">
        <v>27</v>
      </c>
      <c r="E16" s="65" t="s">
        <v>27</v>
      </c>
      <c r="F16" s="65" t="s">
        <v>27</v>
      </c>
      <c r="G16" s="65" t="s">
        <v>27</v>
      </c>
      <c r="H16" s="65" t="s">
        <v>27</v>
      </c>
      <c r="I16" s="65" t="s">
        <v>27</v>
      </c>
      <c r="J16" s="65" t="s">
        <v>27</v>
      </c>
      <c r="K16" s="65" t="s">
        <v>27</v>
      </c>
      <c r="L16" s="94" t="s">
        <v>27</v>
      </c>
      <c r="M16" s="95"/>
    </row>
    <row r="17" spans="1:13" s="6" customFormat="1" ht="15.75" hidden="1">
      <c r="A17" s="101"/>
      <c r="B17" s="59">
        <v>2009</v>
      </c>
      <c r="C17" s="60"/>
      <c r="D17" s="65" t="s">
        <v>27</v>
      </c>
      <c r="E17" s="65" t="s">
        <v>27</v>
      </c>
      <c r="F17" s="65" t="s">
        <v>27</v>
      </c>
      <c r="G17" s="65" t="s">
        <v>27</v>
      </c>
      <c r="H17" s="65" t="s">
        <v>27</v>
      </c>
      <c r="I17" s="65" t="s">
        <v>27</v>
      </c>
      <c r="J17" s="65" t="s">
        <v>27</v>
      </c>
      <c r="K17" s="65" t="s">
        <v>27</v>
      </c>
      <c r="L17" s="94" t="s">
        <v>27</v>
      </c>
      <c r="M17" s="95"/>
    </row>
    <row r="18" spans="1:13" s="6" customFormat="1" ht="15.75">
      <c r="A18" s="102"/>
      <c r="B18" s="59">
        <v>2010</v>
      </c>
      <c r="C18" s="60"/>
      <c r="D18" s="65">
        <v>5596</v>
      </c>
      <c r="E18" s="65">
        <f>D18/365</f>
        <v>15.331506849315069</v>
      </c>
      <c r="F18" s="65" t="s">
        <v>27</v>
      </c>
      <c r="G18" s="65" t="s">
        <v>27</v>
      </c>
      <c r="H18" s="65" t="s">
        <v>27</v>
      </c>
      <c r="I18" s="65" t="s">
        <v>27</v>
      </c>
      <c r="J18" s="65" t="s">
        <v>27</v>
      </c>
      <c r="K18" s="65" t="s">
        <v>27</v>
      </c>
      <c r="L18" s="94" t="s">
        <v>27</v>
      </c>
      <c r="M18" s="95"/>
    </row>
    <row r="19" spans="1:13" s="6" customFormat="1" ht="7.5" customHeight="1">
      <c r="A19" s="15"/>
      <c r="B19" s="21"/>
      <c r="C19" s="17"/>
      <c r="D19" s="21"/>
      <c r="E19" s="19"/>
      <c r="F19" s="18"/>
      <c r="G19" s="18"/>
      <c r="H19" s="20"/>
      <c r="I19" s="20"/>
      <c r="J19" s="20"/>
      <c r="K19" s="19"/>
      <c r="L19" s="16"/>
      <c r="M19" s="16"/>
    </row>
    <row r="20" spans="1:13" s="25" customFormat="1" ht="18" customHeight="1">
      <c r="A20" s="42"/>
      <c r="B20" s="21"/>
      <c r="C20" s="24"/>
      <c r="D20" s="21"/>
      <c r="E20" s="23"/>
      <c r="F20" s="23"/>
      <c r="G20" s="21"/>
      <c r="H20" s="24"/>
      <c r="I20" s="24"/>
      <c r="J20" s="24"/>
      <c r="K20" s="41"/>
      <c r="L20" s="24"/>
      <c r="M20" s="24"/>
    </row>
  </sheetData>
  <mergeCells count="26">
    <mergeCell ref="A16:A18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4:A6"/>
    <mergeCell ref="A7:A9"/>
    <mergeCell ref="A13:A15"/>
    <mergeCell ref="B13:B15"/>
    <mergeCell ref="C13:C15"/>
    <mergeCell ref="B4:B6"/>
    <mergeCell ref="C4:C6"/>
    <mergeCell ref="B10:L10"/>
    <mergeCell ref="L6:M6"/>
    <mergeCell ref="L16:M16"/>
    <mergeCell ref="L17:M17"/>
    <mergeCell ref="L18:M18"/>
    <mergeCell ref="L15:M15"/>
    <mergeCell ref="F11:M11"/>
    <mergeCell ref="L8:M8"/>
    <mergeCell ref="L9:M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"/>
  <sheetViews>
    <sheetView workbookViewId="0">
      <selection activeCell="C6" sqref="C6"/>
    </sheetView>
  </sheetViews>
  <sheetFormatPr defaultRowHeight="15.75"/>
  <cols>
    <col min="1" max="1" width="6.42578125" style="6" customWidth="1"/>
    <col min="2" max="2" width="13.28515625" style="6" customWidth="1"/>
    <col min="3" max="8" width="19" style="33" customWidth="1"/>
    <col min="9" max="16384" width="9.140625" style="33"/>
  </cols>
  <sheetData>
    <row r="1" spans="1:8" s="8" customFormat="1" ht="18.75">
      <c r="A1" s="79" t="s">
        <v>53</v>
      </c>
      <c r="B1" s="79"/>
      <c r="C1" s="79"/>
      <c r="D1" s="79"/>
      <c r="E1" s="79"/>
    </row>
    <row r="2" spans="1:8" s="8" customFormat="1" ht="18.75">
      <c r="A2" s="9" t="str">
        <f>Nodrosinajums!A2</f>
        <v>Jaunpiebalgas novads</v>
      </c>
      <c r="B2" s="32"/>
      <c r="C2" s="32"/>
      <c r="D2" s="32"/>
      <c r="E2" s="32"/>
    </row>
    <row r="3" spans="1:8" s="7" customFormat="1" ht="30" customHeight="1">
      <c r="A3" s="66" t="s">
        <v>0</v>
      </c>
      <c r="B3" s="66" t="s">
        <v>1</v>
      </c>
      <c r="C3" s="66" t="s">
        <v>46</v>
      </c>
      <c r="D3" s="66"/>
      <c r="E3" s="66"/>
      <c r="F3" s="66" t="s">
        <v>54</v>
      </c>
      <c r="G3" s="66"/>
      <c r="H3" s="66"/>
    </row>
    <row r="4" spans="1:8" s="8" customFormat="1" ht="21.75" customHeight="1">
      <c r="A4" s="67"/>
      <c r="B4" s="108"/>
      <c r="C4" s="66" t="s">
        <v>47</v>
      </c>
      <c r="D4" s="66" t="s">
        <v>48</v>
      </c>
      <c r="E4" s="66" t="s">
        <v>49</v>
      </c>
      <c r="F4" s="66" t="s">
        <v>50</v>
      </c>
      <c r="G4" s="66" t="s">
        <v>51</v>
      </c>
      <c r="H4" s="66" t="s">
        <v>52</v>
      </c>
    </row>
    <row r="5" spans="1:8" s="8" customFormat="1" ht="6" customHeight="1">
      <c r="A5" s="108"/>
      <c r="B5" s="108"/>
      <c r="C5" s="107"/>
      <c r="D5" s="107"/>
      <c r="E5" s="107"/>
      <c r="F5" s="107"/>
      <c r="G5" s="107"/>
      <c r="H5" s="107"/>
    </row>
    <row r="6" spans="1:8" s="8" customFormat="1" ht="63">
      <c r="A6" s="44">
        <v>1</v>
      </c>
      <c r="B6" s="43" t="str">
        <f>+Nodrosinajums!B6</f>
        <v>Melbārži</v>
      </c>
      <c r="C6" s="47" t="s">
        <v>74</v>
      </c>
      <c r="D6" s="45" t="s">
        <v>65</v>
      </c>
      <c r="E6" s="45" t="s">
        <v>65</v>
      </c>
      <c r="F6" s="45" t="s">
        <v>76</v>
      </c>
      <c r="G6" s="45" t="s">
        <v>72</v>
      </c>
      <c r="H6" s="45" t="s">
        <v>73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A2" sqref="A2"/>
    </sheetView>
  </sheetViews>
  <sheetFormatPr defaultRowHeight="15.75"/>
  <cols>
    <col min="1" max="1" width="6.42578125" style="6" customWidth="1"/>
    <col min="2" max="2" width="13.28515625" style="6" customWidth="1"/>
    <col min="3" max="8" width="16.140625" style="33" customWidth="1"/>
    <col min="9" max="9" width="26.85546875" style="37" customWidth="1"/>
    <col min="10" max="16384" width="9.140625" style="33"/>
  </cols>
  <sheetData>
    <row r="1" spans="1:9" s="8" customFormat="1" ht="18.75">
      <c r="A1" s="79" t="s">
        <v>55</v>
      </c>
      <c r="B1" s="79"/>
      <c r="C1" s="79"/>
      <c r="D1" s="79"/>
      <c r="E1" s="79"/>
      <c r="I1" s="36"/>
    </row>
    <row r="2" spans="1:9" s="8" customFormat="1" ht="18.75">
      <c r="A2" s="9" t="str">
        <f>Nodrosinajums!A2</f>
        <v>Jaunpiebalgas novads</v>
      </c>
      <c r="B2" s="32"/>
      <c r="C2" s="32"/>
      <c r="D2" s="32"/>
      <c r="E2" s="32"/>
      <c r="I2" s="36"/>
    </row>
    <row r="3" spans="1:9" s="7" customFormat="1" ht="30" customHeight="1">
      <c r="A3" s="66" t="s">
        <v>0</v>
      </c>
      <c r="B3" s="66" t="s">
        <v>1</v>
      </c>
      <c r="C3" s="66" t="s">
        <v>56</v>
      </c>
      <c r="D3" s="66"/>
      <c r="E3" s="66"/>
      <c r="F3" s="66" t="s">
        <v>57</v>
      </c>
      <c r="G3" s="66"/>
      <c r="H3" s="66"/>
      <c r="I3" s="109" t="s">
        <v>62</v>
      </c>
    </row>
    <row r="4" spans="1:9" s="8" customFormat="1" ht="21.75" customHeight="1">
      <c r="A4" s="67"/>
      <c r="B4" s="108"/>
      <c r="C4" s="66" t="s">
        <v>58</v>
      </c>
      <c r="D4" s="66" t="s">
        <v>48</v>
      </c>
      <c r="E4" s="66" t="s">
        <v>59</v>
      </c>
      <c r="F4" s="66" t="s">
        <v>60</v>
      </c>
      <c r="G4" s="66" t="s">
        <v>59</v>
      </c>
      <c r="H4" s="66" t="s">
        <v>61</v>
      </c>
      <c r="I4" s="110"/>
    </row>
    <row r="5" spans="1:9" s="8" customFormat="1" ht="6" customHeight="1">
      <c r="A5" s="108"/>
      <c r="B5" s="108"/>
      <c r="C5" s="107"/>
      <c r="D5" s="107"/>
      <c r="E5" s="107"/>
      <c r="F5" s="107"/>
      <c r="G5" s="107"/>
      <c r="H5" s="107"/>
      <c r="I5" s="110"/>
    </row>
    <row r="6" spans="1:9" s="8" customFormat="1" ht="141.75">
      <c r="A6" s="44">
        <v>1</v>
      </c>
      <c r="B6" s="43" t="str">
        <f>+Kvalitate!B6</f>
        <v>Melbārži</v>
      </c>
      <c r="C6" s="47" t="s">
        <v>83</v>
      </c>
      <c r="D6" s="47" t="s">
        <v>78</v>
      </c>
      <c r="E6" s="47" t="s">
        <v>80</v>
      </c>
      <c r="F6" s="47" t="s">
        <v>75</v>
      </c>
      <c r="G6" s="47" t="s">
        <v>79</v>
      </c>
      <c r="H6" s="47" t="s">
        <v>77</v>
      </c>
      <c r="I6" s="34" t="s">
        <v>81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2012-01-26T15:18:46Z</cp:lastPrinted>
  <dcterms:created xsi:type="dcterms:W3CDTF">2011-12-13T13:06:12Z</dcterms:created>
  <dcterms:modified xsi:type="dcterms:W3CDTF">2012-01-26T15:18:55Z</dcterms:modified>
</cp:coreProperties>
</file>